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885"/>
  </bookViews>
  <sheets>
    <sheet name="Annual" sheetId="1" r:id="rId1"/>
  </sheets>
  <definedNames>
    <definedName name="C_AVIATIONGASOLINE" localSheetId="0">Annual!$B$10:$E$10</definedName>
    <definedName name="C_DIESEL" localSheetId="0">Annual!$B$4:$E$4</definedName>
    <definedName name="C_FURNACEOIL" localSheetId="0">Annual!$B$8:$E$8</definedName>
    <definedName name="C_JETFUEL" localSheetId="0">Annual!$B$6:$E$6</definedName>
    <definedName name="C_LPG" localSheetId="0">Annual!$B$9:$E$9</definedName>
    <definedName name="C_PARAFFIN" localSheetId="0">Annual!$B$7:$E$7</definedName>
    <definedName name="C_PETROL" localSheetId="0">Annual!$B$5:$E$5</definedName>
    <definedName name="YEAR">Annual!$A$1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E11" i="1"/>
  <c r="B11" i="1"/>
  <c r="F10" i="1"/>
  <c r="F9" i="1"/>
  <c r="F8" i="1"/>
  <c r="F7" i="1"/>
  <c r="F6" i="1"/>
  <c r="F5" i="1"/>
  <c r="F4" i="1"/>
  <c r="F11" i="1"/>
</calcChain>
</file>

<file path=xl/sharedStrings.xml><?xml version="1.0" encoding="utf-8"?>
<sst xmlns="http://schemas.openxmlformats.org/spreadsheetml/2006/main" count="17" uniqueCount="16">
  <si>
    <t xml:space="preserve">VOLUME IN LITRES </t>
  </si>
  <si>
    <t>Product name</t>
  </si>
  <si>
    <t>Q1- January to March</t>
  </si>
  <si>
    <t>Q2 - April to June</t>
  </si>
  <si>
    <t>Q3 - July to September</t>
  </si>
  <si>
    <t>Q4 - October to December</t>
  </si>
  <si>
    <t>Grand Total</t>
  </si>
  <si>
    <t>Diesel (All grades)</t>
  </si>
  <si>
    <t>Petrol (All grades)</t>
  </si>
  <si>
    <t>Jet Fuel</t>
  </si>
  <si>
    <t>Paraffin</t>
  </si>
  <si>
    <t>Furnace Oil</t>
  </si>
  <si>
    <t>LPG</t>
  </si>
  <si>
    <t>Aviation Gasoline</t>
  </si>
  <si>
    <t>NOTE: Paraffin sales includes illuminating paraffin and power paraffin</t>
  </si>
  <si>
    <t>JANUARY TO DECEMBER SA FUEL SALES VOLUME /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</si>
</sst>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1" fillId="2" borderId="1" xfId="0" applyNumberFormat="1" applyFont="1" applyFill="1" applyBorder="1"/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/>
    <xf numFmtId="0" fontId="2" fillId="0" borderId="0" xfId="0" applyFont="1"/>
    <xf numFmtId="0" fontId="1" fillId="2" borderId="1" xfId="0" applyFont="1" applyFill="1" applyBorder="1" applyAlignment="1"/>
    <xf numFmtId="0" fontId="0" fillId="2" borderId="0" xfId="0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C20" sqref="C20"/>
    </sheetView>
  </sheetViews>
  <sheetFormatPr defaultRowHeight="15" x14ac:dyDescent="0.25"/>
  <cols>
    <col min="1" max="1" width="22.5703125" customWidth="1"/>
    <col min="2" max="2" width="21.28515625" customWidth="1"/>
    <col min="3" max="3" width="18.42578125" customWidth="1"/>
    <col min="4" max="4" width="22.7109375" customWidth="1"/>
    <col min="5" max="5" width="26.28515625" customWidth="1"/>
    <col min="6" max="6" width="14.140625" bestFit="1" customWidth="1"/>
  </cols>
  <sheetData>
    <row r="1" spans="1:6" x14ac:dyDescent="0.25">
      <c r="A1" s="10">
        <v>2015</v>
      </c>
      <c r="B1" s="9" t="s">
        <v>15</v>
      </c>
      <c r="C1" s="9"/>
      <c r="D1" s="9"/>
      <c r="E1" s="9"/>
      <c r="F1" s="9"/>
    </row>
    <row r="2" spans="1:6" x14ac:dyDescent="0.25">
      <c r="A2" s="11" t="s">
        <v>0</v>
      </c>
      <c r="B2" s="11"/>
      <c r="C2" s="11"/>
      <c r="D2" s="11"/>
      <c r="E2" s="11"/>
      <c r="F2" s="11"/>
    </row>
    <row r="3" spans="1:6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25">
      <c r="A4" s="3" t="s">
        <v>7</v>
      </c>
      <c r="B4" s="4">
        <v>3470754296</v>
      </c>
      <c r="C4" s="4">
        <v>3402587412</v>
      </c>
      <c r="D4" s="4">
        <v>3391324908.1079998</v>
      </c>
      <c r="E4" s="4">
        <v>3255472635.842</v>
      </c>
      <c r="F4" s="5">
        <f>SUM(C_DIESEL)</f>
        <v>13520139251.950001</v>
      </c>
    </row>
    <row r="5" spans="1:6" x14ac:dyDescent="0.25">
      <c r="A5" s="3" t="s">
        <v>8</v>
      </c>
      <c r="B5" s="4">
        <v>2909365058</v>
      </c>
      <c r="C5" s="4">
        <v>2787858514</v>
      </c>
      <c r="D5" s="4">
        <v>2780173939.0749998</v>
      </c>
      <c r="E5" s="4">
        <v>2998311909.243</v>
      </c>
      <c r="F5" s="5">
        <f>SUM(C_PETROL)</f>
        <v>11475709420.318001</v>
      </c>
    </row>
    <row r="6" spans="1:6" x14ac:dyDescent="0.25">
      <c r="A6" s="3" t="s">
        <v>9</v>
      </c>
      <c r="B6" s="4">
        <v>603682797</v>
      </c>
      <c r="C6" s="4">
        <v>583816180</v>
      </c>
      <c r="D6" s="4">
        <v>599811723.02199996</v>
      </c>
      <c r="E6" s="4">
        <v>670640596.528</v>
      </c>
      <c r="F6" s="5">
        <f>SUM(C_JETFUEL)</f>
        <v>2457951296.5499997</v>
      </c>
    </row>
    <row r="7" spans="1:6" x14ac:dyDescent="0.25">
      <c r="A7" s="3" t="s">
        <v>10</v>
      </c>
      <c r="B7" s="4">
        <v>135677377</v>
      </c>
      <c r="C7" s="4">
        <v>165830151</v>
      </c>
      <c r="D7" s="4">
        <v>160072558.00999999</v>
      </c>
      <c r="E7" s="4">
        <v>121763177.837</v>
      </c>
      <c r="F7" s="5">
        <f>SUM(C_PARAFFIN)</f>
        <v>583343263.847</v>
      </c>
    </row>
    <row r="8" spans="1:6" x14ac:dyDescent="0.25">
      <c r="A8" s="3" t="s">
        <v>11</v>
      </c>
      <c r="B8" s="4">
        <v>147550707</v>
      </c>
      <c r="C8" s="4">
        <v>128750541</v>
      </c>
      <c r="D8" s="4">
        <v>127321026.809</v>
      </c>
      <c r="E8" s="4">
        <v>147747568.52399999</v>
      </c>
      <c r="F8" s="5">
        <f>SUM(C_FURNACEOIL)</f>
        <v>551369843.33299994</v>
      </c>
    </row>
    <row r="9" spans="1:6" x14ac:dyDescent="0.25">
      <c r="A9" s="3" t="s">
        <v>12</v>
      </c>
      <c r="B9" s="4">
        <v>133818814</v>
      </c>
      <c r="C9" s="4">
        <v>160541489</v>
      </c>
      <c r="D9" s="4">
        <v>156880944.699</v>
      </c>
      <c r="E9" s="4">
        <v>132738249.223</v>
      </c>
      <c r="F9" s="5">
        <f>SUM(C_LPG)</f>
        <v>583979496.92200005</v>
      </c>
    </row>
    <row r="10" spans="1:6" x14ac:dyDescent="0.25">
      <c r="A10" s="3" t="s">
        <v>13</v>
      </c>
      <c r="B10" s="4">
        <v>4295138</v>
      </c>
      <c r="C10" s="4">
        <v>5469256</v>
      </c>
      <c r="D10" s="4">
        <v>5364251</v>
      </c>
      <c r="E10" s="4">
        <v>4575079</v>
      </c>
      <c r="F10" s="5">
        <f>SUM(C_AVIATIONGASOLINE)</f>
        <v>19703724</v>
      </c>
    </row>
    <row r="11" spans="1:6" x14ac:dyDescent="0.25">
      <c r="A11" s="6" t="s">
        <v>6</v>
      </c>
      <c r="B11" s="7">
        <f>SUM(B4:B10)</f>
        <v>7405144187</v>
      </c>
      <c r="C11" s="7">
        <f>SUM(C4:C10)</f>
        <v>7234853543</v>
      </c>
      <c r="D11" s="7">
        <f>SUM(D4:D10)</f>
        <v>7220949350.7230005</v>
      </c>
      <c r="E11" s="7">
        <f>SUM(E4:E10)</f>
        <v>7331249216.1969995</v>
      </c>
      <c r="F11" s="7">
        <f>SUM(F4:F10)</f>
        <v>29192196296.920002</v>
      </c>
    </row>
    <row r="14" spans="1:6" x14ac:dyDescent="0.25">
      <c r="A14" s="8" t="s">
        <v>14</v>
      </c>
    </row>
  </sheetData>
  <mergeCells count="1"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Annual</vt:lpstr>
      <vt:lpstr>Annual!C_AVIATIONGASOLINE</vt:lpstr>
      <vt:lpstr>Annual!C_DIESEL</vt:lpstr>
      <vt:lpstr>Annual!C_FURNACEOIL</vt:lpstr>
      <vt:lpstr>Annual!C_JETFUEL</vt:lpstr>
      <vt:lpstr>Annual!C_LPG</vt:lpstr>
      <vt:lpstr>Annual!C_PARAFFIN</vt:lpstr>
      <vt:lpstr>Annual!C_PETROL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Pranesh Ramjith</dc:creator>
  <cp:lastModifiedBy>Thabisho Kgaditsi</cp:lastModifiedBy>
  <dcterms:created xsi:type="dcterms:W3CDTF">2015-05-27T16:01:35Z</dcterms:created>
  <dcterms:modified xsi:type="dcterms:W3CDTF">2017-06-06T13:53:50Z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_MarkAsFinal">
    <vt:bool>true</vt:bool>
  </property>
</Properties>
</file>